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二、三年级博士" sheetId="1" r:id="rId1"/>
    <sheet name="二、三年级硕士" sheetId="2" r:id="rId2"/>
  </sheets>
  <definedNames/>
  <calcPr fullCalcOnLoad="1"/>
</workbook>
</file>

<file path=xl/sharedStrings.xml><?xml version="1.0" encoding="utf-8"?>
<sst xmlns="http://schemas.openxmlformats.org/spreadsheetml/2006/main" count="79" uniqueCount="42">
  <si>
    <t xml:space="preserve">  附件1（2）：2020年研究生学业奖学金分配表（二、三年级博士）</t>
  </si>
  <si>
    <t>序号</t>
  </si>
  <si>
    <t>研究生培养单位</t>
  </si>
  <si>
    <t>二、三年级博士生数</t>
  </si>
  <si>
    <t>博士一等（10%）</t>
  </si>
  <si>
    <t>博士二等（20%）</t>
  </si>
  <si>
    <t>博士三等（30%）</t>
  </si>
  <si>
    <t>二、三年级博士预算总额(元）</t>
  </si>
  <si>
    <t>基数</t>
  </si>
  <si>
    <t>金额</t>
  </si>
  <si>
    <t>教育学院</t>
  </si>
  <si>
    <t>心理学院</t>
  </si>
  <si>
    <t>经济学院</t>
  </si>
  <si>
    <t>法学院</t>
  </si>
  <si>
    <t>马克思主义学院</t>
  </si>
  <si>
    <t>文学院</t>
  </si>
  <si>
    <t>外国语学院</t>
  </si>
  <si>
    <t>传播学院</t>
  </si>
  <si>
    <t>社会历史学院</t>
  </si>
  <si>
    <t>公共管理学院</t>
  </si>
  <si>
    <t>旅游学院</t>
  </si>
  <si>
    <t>体育科学学院</t>
  </si>
  <si>
    <t>音乐学院</t>
  </si>
  <si>
    <t>美术学院</t>
  </si>
  <si>
    <t>数学与信息学院</t>
  </si>
  <si>
    <t>物理与能源学院</t>
  </si>
  <si>
    <t>光电与信息工程学院</t>
  </si>
  <si>
    <t>化学与材料学院</t>
  </si>
  <si>
    <t>环境科学与工程学院</t>
  </si>
  <si>
    <t>地理科学学院</t>
  </si>
  <si>
    <t>生命科学学院</t>
  </si>
  <si>
    <t>海外教育学院</t>
  </si>
  <si>
    <t>党校研究生部</t>
  </si>
  <si>
    <t>总计</t>
  </si>
  <si>
    <t xml:space="preserve">  附件1（4）：2020年研究生学业奖学金分配表（二、三年级硕士）</t>
  </si>
  <si>
    <t>二、三年级硕士生数</t>
  </si>
  <si>
    <t>硕士一等（10%）</t>
  </si>
  <si>
    <t>硕士二等（20%）</t>
  </si>
  <si>
    <t>硕士三等（30%）</t>
  </si>
  <si>
    <t>海西联培</t>
  </si>
  <si>
    <t>二、三年级硕士预算总额(元）</t>
  </si>
  <si>
    <t>金额（每生3100）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</si>
</sst>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176" fontId="4" fillId="0" borderId="9" xfId="0" applyNumberFormat="1" applyFont="1" applyFill="1" applyBorder="1" applyAlignment="1">
      <alignment horizontal="center"/>
    </xf>
    <xf numFmtId="0" fontId="2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/>
    </xf>
    <xf numFmtId="176" fontId="0" fillId="33" borderId="9" xfId="0" applyNumberFormat="1" applyFont="1" applyFill="1" applyBorder="1" applyAlignment="1">
      <alignment horizontal="center"/>
    </xf>
    <xf numFmtId="0" fontId="0" fillId="33" borderId="9" xfId="0" applyFont="1" applyFill="1" applyBorder="1" applyAlignment="1">
      <alignment horizontal="right"/>
    </xf>
    <xf numFmtId="176" fontId="4" fillId="33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375" style="1" customWidth="1"/>
    <col min="2" max="2" width="20.75390625" style="1" customWidth="1"/>
    <col min="3" max="3" width="13.125" style="2" customWidth="1"/>
    <col min="4" max="9" width="10.25390625" style="1" customWidth="1"/>
    <col min="10" max="10" width="22.375" style="3" customWidth="1"/>
    <col min="11" max="16384" width="9.00390625" style="1" customWidth="1"/>
  </cols>
  <sheetData>
    <row r="1" spans="1:10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" customHeight="1">
      <c r="A2" s="5" t="s">
        <v>1</v>
      </c>
      <c r="B2" s="5" t="s">
        <v>2</v>
      </c>
      <c r="C2" s="6" t="s">
        <v>3</v>
      </c>
      <c r="D2" s="5" t="s">
        <v>4</v>
      </c>
      <c r="E2" s="5"/>
      <c r="F2" s="5" t="s">
        <v>5</v>
      </c>
      <c r="G2" s="5"/>
      <c r="H2" s="5" t="s">
        <v>6</v>
      </c>
      <c r="I2" s="5"/>
      <c r="J2" s="23" t="s">
        <v>7</v>
      </c>
    </row>
    <row r="3" spans="1:10" ht="18" customHeight="1">
      <c r="A3" s="7"/>
      <c r="B3" s="5"/>
      <c r="C3" s="27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31"/>
    </row>
    <row r="4" spans="1:10" ht="18" customHeight="1">
      <c r="A4" s="9">
        <v>1</v>
      </c>
      <c r="B4" s="10" t="s">
        <v>10</v>
      </c>
      <c r="C4" s="11">
        <v>7</v>
      </c>
      <c r="D4" s="12">
        <f>C4*0.1</f>
        <v>0.7000000000000001</v>
      </c>
      <c r="E4" s="13">
        <f>D4*15000</f>
        <v>10500.000000000002</v>
      </c>
      <c r="F4" s="12">
        <f>C4*0.2</f>
        <v>1.4000000000000001</v>
      </c>
      <c r="G4" s="13">
        <f aca="true" t="shared" si="0" ref="G4:G26">F4*10000</f>
        <v>14000.000000000002</v>
      </c>
      <c r="H4" s="12">
        <f>C4*0.3</f>
        <v>2.1</v>
      </c>
      <c r="I4" s="13">
        <f>H4*6000</f>
        <v>12600</v>
      </c>
      <c r="J4" s="13">
        <f>SUM(E4,G4,I4)</f>
        <v>37100</v>
      </c>
    </row>
    <row r="5" spans="1:10" ht="18" customHeight="1">
      <c r="A5" s="9">
        <v>2</v>
      </c>
      <c r="B5" s="10" t="s">
        <v>11</v>
      </c>
      <c r="C5" s="11">
        <v>7</v>
      </c>
      <c r="D5" s="12">
        <f aca="true" t="shared" si="1" ref="D5:D26">C5*0.1</f>
        <v>0.7000000000000001</v>
      </c>
      <c r="E5" s="13">
        <f aca="true" t="shared" si="2" ref="E4:E26">D5*15000</f>
        <v>10500.000000000002</v>
      </c>
      <c r="F5" s="12">
        <f aca="true" t="shared" si="3" ref="F5:F27">C5*0.2</f>
        <v>1.4000000000000001</v>
      </c>
      <c r="G5" s="13">
        <f t="shared" si="0"/>
        <v>14000.000000000002</v>
      </c>
      <c r="H5" s="12">
        <f aca="true" t="shared" si="4" ref="H5:H27">C5*0.3</f>
        <v>2.1</v>
      </c>
      <c r="I5" s="13">
        <f aca="true" t="shared" si="5" ref="I5:I27">H5*6000</f>
        <v>12600</v>
      </c>
      <c r="J5" s="13">
        <f aca="true" t="shared" si="6" ref="J5:J26">SUM(E5,G5,I5)</f>
        <v>37100</v>
      </c>
    </row>
    <row r="6" spans="1:10" ht="18" customHeight="1">
      <c r="A6" s="9">
        <v>3</v>
      </c>
      <c r="B6" s="10" t="s">
        <v>12</v>
      </c>
      <c r="C6" s="11">
        <v>13</v>
      </c>
      <c r="D6" s="12">
        <f t="shared" si="1"/>
        <v>1.3</v>
      </c>
      <c r="E6" s="13">
        <f t="shared" si="2"/>
        <v>19500</v>
      </c>
      <c r="F6" s="12">
        <f t="shared" si="3"/>
        <v>2.6</v>
      </c>
      <c r="G6" s="13">
        <f t="shared" si="0"/>
        <v>26000</v>
      </c>
      <c r="H6" s="12">
        <f t="shared" si="4"/>
        <v>3.9</v>
      </c>
      <c r="I6" s="13">
        <f t="shared" si="5"/>
        <v>23400</v>
      </c>
      <c r="J6" s="13">
        <f t="shared" si="6"/>
        <v>68900</v>
      </c>
    </row>
    <row r="7" spans="1:10" ht="18" customHeight="1">
      <c r="A7" s="9">
        <v>4</v>
      </c>
      <c r="B7" s="10" t="s">
        <v>13</v>
      </c>
      <c r="C7" s="11">
        <v>0</v>
      </c>
      <c r="D7" s="12">
        <f t="shared" si="1"/>
        <v>0</v>
      </c>
      <c r="E7" s="13">
        <f t="shared" si="2"/>
        <v>0</v>
      </c>
      <c r="F7" s="12">
        <f t="shared" si="3"/>
        <v>0</v>
      </c>
      <c r="G7" s="13">
        <f t="shared" si="0"/>
        <v>0</v>
      </c>
      <c r="H7" s="12">
        <f t="shared" si="4"/>
        <v>0</v>
      </c>
      <c r="I7" s="13">
        <f t="shared" si="5"/>
        <v>0</v>
      </c>
      <c r="J7" s="13">
        <f t="shared" si="6"/>
        <v>0</v>
      </c>
    </row>
    <row r="8" spans="1:10" ht="18" customHeight="1">
      <c r="A8" s="9">
        <v>5</v>
      </c>
      <c r="B8" s="10" t="s">
        <v>14</v>
      </c>
      <c r="C8" s="11">
        <v>35</v>
      </c>
      <c r="D8" s="12">
        <f t="shared" si="1"/>
        <v>3.5</v>
      </c>
      <c r="E8" s="13">
        <f t="shared" si="2"/>
        <v>52500</v>
      </c>
      <c r="F8" s="12">
        <f t="shared" si="3"/>
        <v>7</v>
      </c>
      <c r="G8" s="13">
        <f t="shared" si="0"/>
        <v>70000</v>
      </c>
      <c r="H8" s="12">
        <f t="shared" si="4"/>
        <v>10.5</v>
      </c>
      <c r="I8" s="13">
        <f t="shared" si="5"/>
        <v>63000</v>
      </c>
      <c r="J8" s="13">
        <f t="shared" si="6"/>
        <v>185500</v>
      </c>
    </row>
    <row r="9" spans="1:10" ht="18" customHeight="1">
      <c r="A9" s="9">
        <v>6</v>
      </c>
      <c r="B9" s="10" t="s">
        <v>15</v>
      </c>
      <c r="C9" s="11">
        <v>38</v>
      </c>
      <c r="D9" s="12">
        <f t="shared" si="1"/>
        <v>3.8000000000000003</v>
      </c>
      <c r="E9" s="13">
        <f t="shared" si="2"/>
        <v>57000.00000000001</v>
      </c>
      <c r="F9" s="12">
        <f t="shared" si="3"/>
        <v>7.6000000000000005</v>
      </c>
      <c r="G9" s="13">
        <f t="shared" si="0"/>
        <v>76000</v>
      </c>
      <c r="H9" s="12">
        <f t="shared" si="4"/>
        <v>11.4</v>
      </c>
      <c r="I9" s="13">
        <f t="shared" si="5"/>
        <v>68400</v>
      </c>
      <c r="J9" s="13">
        <f t="shared" si="6"/>
        <v>201400</v>
      </c>
    </row>
    <row r="10" spans="1:10" ht="18" customHeight="1">
      <c r="A10" s="9">
        <v>7</v>
      </c>
      <c r="B10" s="10" t="s">
        <v>16</v>
      </c>
      <c r="C10" s="11">
        <v>6</v>
      </c>
      <c r="D10" s="12">
        <f t="shared" si="1"/>
        <v>0.6000000000000001</v>
      </c>
      <c r="E10" s="13">
        <f t="shared" si="2"/>
        <v>9000.000000000002</v>
      </c>
      <c r="F10" s="12">
        <f t="shared" si="3"/>
        <v>1.2000000000000002</v>
      </c>
      <c r="G10" s="13">
        <f t="shared" si="0"/>
        <v>12000.000000000002</v>
      </c>
      <c r="H10" s="12">
        <f t="shared" si="4"/>
        <v>1.7999999999999998</v>
      </c>
      <c r="I10" s="13">
        <f t="shared" si="5"/>
        <v>10799.999999999998</v>
      </c>
      <c r="J10" s="13">
        <f t="shared" si="6"/>
        <v>31800</v>
      </c>
    </row>
    <row r="11" spans="1:10" ht="18" customHeight="1">
      <c r="A11" s="9">
        <v>8</v>
      </c>
      <c r="B11" s="10" t="s">
        <v>17</v>
      </c>
      <c r="C11" s="11">
        <v>7</v>
      </c>
      <c r="D11" s="12">
        <f t="shared" si="1"/>
        <v>0.7000000000000001</v>
      </c>
      <c r="E11" s="13">
        <f t="shared" si="2"/>
        <v>10500.000000000002</v>
      </c>
      <c r="F11" s="12">
        <f t="shared" si="3"/>
        <v>1.4000000000000001</v>
      </c>
      <c r="G11" s="13">
        <f t="shared" si="0"/>
        <v>14000.000000000002</v>
      </c>
      <c r="H11" s="12">
        <f t="shared" si="4"/>
        <v>2.1</v>
      </c>
      <c r="I11" s="13">
        <f t="shared" si="5"/>
        <v>12600</v>
      </c>
      <c r="J11" s="13">
        <f t="shared" si="6"/>
        <v>37100</v>
      </c>
    </row>
    <row r="12" spans="1:10" ht="18" customHeight="1">
      <c r="A12" s="9">
        <v>9</v>
      </c>
      <c r="B12" s="10" t="s">
        <v>18</v>
      </c>
      <c r="C12" s="11">
        <v>13</v>
      </c>
      <c r="D12" s="12">
        <f t="shared" si="1"/>
        <v>1.3</v>
      </c>
      <c r="E12" s="13">
        <f t="shared" si="2"/>
        <v>19500</v>
      </c>
      <c r="F12" s="12">
        <f t="shared" si="3"/>
        <v>2.6</v>
      </c>
      <c r="G12" s="13">
        <f t="shared" si="0"/>
        <v>26000</v>
      </c>
      <c r="H12" s="12">
        <f t="shared" si="4"/>
        <v>3.9</v>
      </c>
      <c r="I12" s="13">
        <f t="shared" si="5"/>
        <v>23400</v>
      </c>
      <c r="J12" s="13">
        <f t="shared" si="6"/>
        <v>68900</v>
      </c>
    </row>
    <row r="13" spans="1:10" ht="18" customHeight="1">
      <c r="A13" s="9">
        <v>10</v>
      </c>
      <c r="B13" s="10" t="s">
        <v>19</v>
      </c>
      <c r="C13" s="11">
        <v>0</v>
      </c>
      <c r="D13" s="12">
        <f t="shared" si="1"/>
        <v>0</v>
      </c>
      <c r="E13" s="13">
        <f t="shared" si="2"/>
        <v>0</v>
      </c>
      <c r="F13" s="12">
        <f t="shared" si="3"/>
        <v>0</v>
      </c>
      <c r="G13" s="13">
        <f t="shared" si="0"/>
        <v>0</v>
      </c>
      <c r="H13" s="12">
        <f t="shared" si="4"/>
        <v>0</v>
      </c>
      <c r="I13" s="13">
        <f t="shared" si="5"/>
        <v>0</v>
      </c>
      <c r="J13" s="13">
        <f t="shared" si="6"/>
        <v>0</v>
      </c>
    </row>
    <row r="14" spans="1:10" ht="18" customHeight="1">
      <c r="A14" s="9">
        <v>11</v>
      </c>
      <c r="B14" s="10" t="s">
        <v>20</v>
      </c>
      <c r="C14" s="11">
        <v>0</v>
      </c>
      <c r="D14" s="12">
        <f t="shared" si="1"/>
        <v>0</v>
      </c>
      <c r="E14" s="13">
        <f t="shared" si="2"/>
        <v>0</v>
      </c>
      <c r="F14" s="12">
        <f t="shared" si="3"/>
        <v>0</v>
      </c>
      <c r="G14" s="13">
        <f t="shared" si="0"/>
        <v>0</v>
      </c>
      <c r="H14" s="12">
        <f t="shared" si="4"/>
        <v>0</v>
      </c>
      <c r="I14" s="13">
        <f t="shared" si="5"/>
        <v>0</v>
      </c>
      <c r="J14" s="13">
        <f t="shared" si="6"/>
        <v>0</v>
      </c>
    </row>
    <row r="15" spans="1:10" ht="18" customHeight="1">
      <c r="A15" s="9">
        <v>12</v>
      </c>
      <c r="B15" s="10" t="s">
        <v>21</v>
      </c>
      <c r="C15" s="11">
        <v>22</v>
      </c>
      <c r="D15" s="12">
        <f t="shared" si="1"/>
        <v>2.2</v>
      </c>
      <c r="E15" s="13">
        <f t="shared" si="2"/>
        <v>33000</v>
      </c>
      <c r="F15" s="12">
        <f t="shared" si="3"/>
        <v>4.4</v>
      </c>
      <c r="G15" s="13">
        <f t="shared" si="0"/>
        <v>44000</v>
      </c>
      <c r="H15" s="12">
        <f t="shared" si="4"/>
        <v>6.6</v>
      </c>
      <c r="I15" s="13">
        <f t="shared" si="5"/>
        <v>39600</v>
      </c>
      <c r="J15" s="13">
        <f t="shared" si="6"/>
        <v>116600</v>
      </c>
    </row>
    <row r="16" spans="1:10" ht="18" customHeight="1">
      <c r="A16" s="9">
        <v>13</v>
      </c>
      <c r="B16" s="10" t="s">
        <v>22</v>
      </c>
      <c r="C16" s="11">
        <v>7</v>
      </c>
      <c r="D16" s="12">
        <f t="shared" si="1"/>
        <v>0.7000000000000001</v>
      </c>
      <c r="E16" s="13">
        <f t="shared" si="2"/>
        <v>10500.000000000002</v>
      </c>
      <c r="F16" s="12">
        <f t="shared" si="3"/>
        <v>1.4000000000000001</v>
      </c>
      <c r="G16" s="13">
        <f t="shared" si="0"/>
        <v>14000.000000000002</v>
      </c>
      <c r="H16" s="12">
        <f t="shared" si="4"/>
        <v>2.1</v>
      </c>
      <c r="I16" s="13">
        <f t="shared" si="5"/>
        <v>12600</v>
      </c>
      <c r="J16" s="13">
        <f t="shared" si="6"/>
        <v>37100</v>
      </c>
    </row>
    <row r="17" spans="1:10" ht="18" customHeight="1">
      <c r="A17" s="9">
        <v>14</v>
      </c>
      <c r="B17" s="15" t="s">
        <v>23</v>
      </c>
      <c r="C17" s="16">
        <v>5</v>
      </c>
      <c r="D17" s="17">
        <f t="shared" si="1"/>
        <v>0.5</v>
      </c>
      <c r="E17" s="18">
        <f t="shared" si="2"/>
        <v>7500</v>
      </c>
      <c r="F17" s="17">
        <f t="shared" si="3"/>
        <v>1</v>
      </c>
      <c r="G17" s="18">
        <f t="shared" si="0"/>
        <v>10000</v>
      </c>
      <c r="H17" s="17">
        <f t="shared" si="4"/>
        <v>1.5</v>
      </c>
      <c r="I17" s="18">
        <f t="shared" si="5"/>
        <v>9000</v>
      </c>
      <c r="J17" s="18">
        <f t="shared" si="6"/>
        <v>26500</v>
      </c>
    </row>
    <row r="18" spans="1:10" ht="18" customHeight="1">
      <c r="A18" s="9">
        <v>15</v>
      </c>
      <c r="B18" s="10" t="s">
        <v>24</v>
      </c>
      <c r="C18" s="11">
        <v>15</v>
      </c>
      <c r="D18" s="12">
        <f t="shared" si="1"/>
        <v>1.5</v>
      </c>
      <c r="E18" s="13">
        <f t="shared" si="2"/>
        <v>22500</v>
      </c>
      <c r="F18" s="12">
        <f t="shared" si="3"/>
        <v>3</v>
      </c>
      <c r="G18" s="13">
        <f t="shared" si="0"/>
        <v>30000</v>
      </c>
      <c r="H18" s="12">
        <f t="shared" si="4"/>
        <v>4.5</v>
      </c>
      <c r="I18" s="13">
        <f t="shared" si="5"/>
        <v>27000</v>
      </c>
      <c r="J18" s="13">
        <f t="shared" si="6"/>
        <v>79500</v>
      </c>
    </row>
    <row r="19" spans="1:10" ht="18" customHeight="1">
      <c r="A19" s="9">
        <v>16</v>
      </c>
      <c r="B19" s="10" t="s">
        <v>25</v>
      </c>
      <c r="C19" s="11">
        <v>8</v>
      </c>
      <c r="D19" s="12">
        <f t="shared" si="1"/>
        <v>0.8</v>
      </c>
      <c r="E19" s="13">
        <f t="shared" si="2"/>
        <v>12000</v>
      </c>
      <c r="F19" s="12">
        <f t="shared" si="3"/>
        <v>1.6</v>
      </c>
      <c r="G19" s="13">
        <f t="shared" si="0"/>
        <v>16000</v>
      </c>
      <c r="H19" s="12">
        <f t="shared" si="4"/>
        <v>2.4</v>
      </c>
      <c r="I19" s="13">
        <f t="shared" si="5"/>
        <v>14400</v>
      </c>
      <c r="J19" s="13">
        <f t="shared" si="6"/>
        <v>42400</v>
      </c>
    </row>
    <row r="20" spans="1:10" ht="18" customHeight="1">
      <c r="A20" s="9">
        <v>17</v>
      </c>
      <c r="B20" s="10" t="s">
        <v>26</v>
      </c>
      <c r="C20" s="11">
        <v>9</v>
      </c>
      <c r="D20" s="12">
        <f t="shared" si="1"/>
        <v>0.9</v>
      </c>
      <c r="E20" s="13">
        <f t="shared" si="2"/>
        <v>13500</v>
      </c>
      <c r="F20" s="12">
        <f t="shared" si="3"/>
        <v>1.8</v>
      </c>
      <c r="G20" s="13">
        <f t="shared" si="0"/>
        <v>18000</v>
      </c>
      <c r="H20" s="12">
        <f t="shared" si="4"/>
        <v>2.6999999999999997</v>
      </c>
      <c r="I20" s="13">
        <f t="shared" si="5"/>
        <v>16199.999999999998</v>
      </c>
      <c r="J20" s="13">
        <f t="shared" si="6"/>
        <v>47700</v>
      </c>
    </row>
    <row r="21" spans="1:10" ht="18" customHeight="1">
      <c r="A21" s="9">
        <v>18</v>
      </c>
      <c r="B21" s="10" t="s">
        <v>27</v>
      </c>
      <c r="C21" s="11">
        <v>17</v>
      </c>
      <c r="D21" s="12">
        <f t="shared" si="1"/>
        <v>1.7000000000000002</v>
      </c>
      <c r="E21" s="13">
        <f t="shared" si="2"/>
        <v>25500.000000000004</v>
      </c>
      <c r="F21" s="12">
        <f t="shared" si="3"/>
        <v>3.4000000000000004</v>
      </c>
      <c r="G21" s="13">
        <f t="shared" si="0"/>
        <v>34000</v>
      </c>
      <c r="H21" s="12">
        <f t="shared" si="4"/>
        <v>5.1</v>
      </c>
      <c r="I21" s="13">
        <f t="shared" si="5"/>
        <v>30599.999999999996</v>
      </c>
      <c r="J21" s="13">
        <f t="shared" si="6"/>
        <v>90100</v>
      </c>
    </row>
    <row r="22" spans="1:10" ht="18" customHeight="1">
      <c r="A22" s="9">
        <v>19</v>
      </c>
      <c r="B22" s="10" t="s">
        <v>28</v>
      </c>
      <c r="C22" s="11">
        <v>7</v>
      </c>
      <c r="D22" s="12">
        <f t="shared" si="1"/>
        <v>0.7000000000000001</v>
      </c>
      <c r="E22" s="13">
        <f t="shared" si="2"/>
        <v>10500.000000000002</v>
      </c>
      <c r="F22" s="12">
        <f t="shared" si="3"/>
        <v>1.4000000000000001</v>
      </c>
      <c r="G22" s="13">
        <f t="shared" si="0"/>
        <v>14000.000000000002</v>
      </c>
      <c r="H22" s="12">
        <f t="shared" si="4"/>
        <v>2.1</v>
      </c>
      <c r="I22" s="13">
        <f t="shared" si="5"/>
        <v>12600</v>
      </c>
      <c r="J22" s="13">
        <f t="shared" si="6"/>
        <v>37100</v>
      </c>
    </row>
    <row r="23" spans="1:10" ht="18" customHeight="1">
      <c r="A23" s="9">
        <v>20</v>
      </c>
      <c r="B23" s="10" t="s">
        <v>29</v>
      </c>
      <c r="C23" s="11">
        <v>39</v>
      </c>
      <c r="D23" s="12">
        <f t="shared" si="1"/>
        <v>3.9000000000000004</v>
      </c>
      <c r="E23" s="13">
        <f t="shared" si="2"/>
        <v>58500.00000000001</v>
      </c>
      <c r="F23" s="12">
        <f t="shared" si="3"/>
        <v>7.800000000000001</v>
      </c>
      <c r="G23" s="13">
        <f t="shared" si="0"/>
        <v>78000</v>
      </c>
      <c r="H23" s="12">
        <f t="shared" si="4"/>
        <v>11.7</v>
      </c>
      <c r="I23" s="13">
        <f t="shared" si="5"/>
        <v>70200</v>
      </c>
      <c r="J23" s="13">
        <f t="shared" si="6"/>
        <v>206700</v>
      </c>
    </row>
    <row r="24" spans="1:10" ht="18" customHeight="1">
      <c r="A24" s="9">
        <v>21</v>
      </c>
      <c r="B24" s="10" t="s">
        <v>30</v>
      </c>
      <c r="C24" s="11">
        <v>20</v>
      </c>
      <c r="D24" s="12">
        <f t="shared" si="1"/>
        <v>2</v>
      </c>
      <c r="E24" s="13">
        <f t="shared" si="2"/>
        <v>30000</v>
      </c>
      <c r="F24" s="12">
        <f t="shared" si="3"/>
        <v>4</v>
      </c>
      <c r="G24" s="13">
        <f t="shared" si="0"/>
        <v>40000</v>
      </c>
      <c r="H24" s="12">
        <f t="shared" si="4"/>
        <v>6</v>
      </c>
      <c r="I24" s="13">
        <f t="shared" si="5"/>
        <v>36000</v>
      </c>
      <c r="J24" s="13">
        <f t="shared" si="6"/>
        <v>106000</v>
      </c>
    </row>
    <row r="25" spans="1:10" ht="18" customHeight="1">
      <c r="A25" s="9">
        <v>22</v>
      </c>
      <c r="B25" s="10" t="s">
        <v>31</v>
      </c>
      <c r="C25" s="11">
        <v>0</v>
      </c>
      <c r="D25" s="12">
        <f t="shared" si="1"/>
        <v>0</v>
      </c>
      <c r="E25" s="13">
        <f t="shared" si="2"/>
        <v>0</v>
      </c>
      <c r="F25" s="12">
        <f t="shared" si="3"/>
        <v>0</v>
      </c>
      <c r="G25" s="13">
        <f t="shared" si="0"/>
        <v>0</v>
      </c>
      <c r="H25" s="12">
        <f t="shared" si="4"/>
        <v>0</v>
      </c>
      <c r="I25" s="13">
        <f t="shared" si="5"/>
        <v>0</v>
      </c>
      <c r="J25" s="13">
        <f t="shared" si="6"/>
        <v>0</v>
      </c>
    </row>
    <row r="26" spans="1:10" ht="18" customHeight="1">
      <c r="A26" s="9">
        <v>23</v>
      </c>
      <c r="B26" s="10" t="s">
        <v>32</v>
      </c>
      <c r="C26" s="11">
        <v>0</v>
      </c>
      <c r="D26" s="12">
        <f t="shared" si="1"/>
        <v>0</v>
      </c>
      <c r="E26" s="13">
        <f t="shared" si="2"/>
        <v>0</v>
      </c>
      <c r="F26" s="12">
        <f t="shared" si="3"/>
        <v>0</v>
      </c>
      <c r="G26" s="13">
        <f t="shared" si="0"/>
        <v>0</v>
      </c>
      <c r="H26" s="12">
        <f t="shared" si="4"/>
        <v>0</v>
      </c>
      <c r="I26" s="13">
        <f t="shared" si="5"/>
        <v>0</v>
      </c>
      <c r="J26" s="13">
        <f t="shared" si="6"/>
        <v>0</v>
      </c>
    </row>
    <row r="27" spans="1:10" s="2" customFormat="1" ht="18" customHeight="1">
      <c r="A27" s="28"/>
      <c r="B27" s="29" t="s">
        <v>33</v>
      </c>
      <c r="C27" s="11">
        <f>SUM(C4:C26)</f>
        <v>275</v>
      </c>
      <c r="D27" s="11">
        <f aca="true" t="shared" si="7" ref="D27:J27">SUM(D4:D26)</f>
        <v>27.5</v>
      </c>
      <c r="E27" s="30">
        <f t="shared" si="7"/>
        <v>412500</v>
      </c>
      <c r="F27" s="12">
        <f t="shared" si="3"/>
        <v>55</v>
      </c>
      <c r="G27" s="30">
        <f t="shared" si="7"/>
        <v>550000</v>
      </c>
      <c r="H27" s="12">
        <f t="shared" si="4"/>
        <v>82.5</v>
      </c>
      <c r="I27" s="13">
        <f t="shared" si="5"/>
        <v>495000</v>
      </c>
      <c r="J27" s="30">
        <f>SUM(J4:J26)</f>
        <v>1457500</v>
      </c>
    </row>
  </sheetData>
  <sheetProtection/>
  <mergeCells count="8">
    <mergeCell ref="A1:J1"/>
    <mergeCell ref="D2:E2"/>
    <mergeCell ref="F2:G2"/>
    <mergeCell ref="H2:I2"/>
    <mergeCell ref="A2:A3"/>
    <mergeCell ref="B2:B3"/>
    <mergeCell ref="C2:C3"/>
    <mergeCell ref="J2:J3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B1">
      <selection activeCell="B17" sqref="B17:L17"/>
    </sheetView>
  </sheetViews>
  <sheetFormatPr defaultColWidth="9.00390625" defaultRowHeight="14.25"/>
  <cols>
    <col min="1" max="1" width="9.00390625" style="1" customWidth="1"/>
    <col min="2" max="2" width="20.375" style="1" customWidth="1"/>
    <col min="3" max="3" width="11.50390625" style="2" customWidth="1"/>
    <col min="4" max="4" width="9.00390625" style="1" customWidth="1"/>
    <col min="5" max="5" width="11.50390625" style="1" customWidth="1"/>
    <col min="6" max="6" width="8.875" style="1" customWidth="1"/>
    <col min="7" max="7" width="11.50390625" style="1" customWidth="1"/>
    <col min="8" max="8" width="9.125" style="1" customWidth="1"/>
    <col min="9" max="9" width="11.50390625" style="1" customWidth="1"/>
    <col min="10" max="10" width="9.00390625" style="2" customWidth="1"/>
    <col min="11" max="11" width="11.50390625" style="1" customWidth="1"/>
    <col min="12" max="12" width="16.625" style="3" customWidth="1"/>
    <col min="13" max="13" width="12.25390625" style="1" customWidth="1"/>
    <col min="14" max="16384" width="9.00390625" style="1" customWidth="1"/>
  </cols>
  <sheetData>
    <row r="1" spans="1:12" ht="29.25" customHeight="1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 customHeight="1">
      <c r="A2" s="5" t="s">
        <v>1</v>
      </c>
      <c r="B2" s="5" t="s">
        <v>2</v>
      </c>
      <c r="C2" s="6" t="s">
        <v>35</v>
      </c>
      <c r="D2" s="5" t="s">
        <v>36</v>
      </c>
      <c r="E2" s="5"/>
      <c r="F2" s="5" t="s">
        <v>37</v>
      </c>
      <c r="G2" s="5"/>
      <c r="H2" s="5" t="s">
        <v>38</v>
      </c>
      <c r="I2" s="5"/>
      <c r="J2" s="21" t="s">
        <v>39</v>
      </c>
      <c r="K2" s="22"/>
      <c r="L2" s="23" t="s">
        <v>40</v>
      </c>
    </row>
    <row r="3" spans="1:12" ht="33.75" customHeight="1">
      <c r="A3" s="7"/>
      <c r="B3" s="5"/>
      <c r="C3" s="8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24" t="s">
        <v>8</v>
      </c>
      <c r="K3" s="25" t="s">
        <v>41</v>
      </c>
      <c r="L3" s="26"/>
    </row>
    <row r="4" spans="1:12" ht="18" customHeight="1">
      <c r="A4" s="9">
        <v>1</v>
      </c>
      <c r="B4" s="10" t="s">
        <v>10</v>
      </c>
      <c r="C4" s="11">
        <v>172</v>
      </c>
      <c r="D4" s="12">
        <f>C4*0.1</f>
        <v>17.2</v>
      </c>
      <c r="E4" s="13">
        <f>D4*10000</f>
        <v>172000</v>
      </c>
      <c r="F4" s="12">
        <f>C4*0.2</f>
        <v>34.4</v>
      </c>
      <c r="G4" s="13">
        <f>F4*6000</f>
        <v>206400</v>
      </c>
      <c r="H4" s="14">
        <f>C4*0.3</f>
        <v>51.6</v>
      </c>
      <c r="I4" s="13">
        <f>H4*3000</f>
        <v>154800</v>
      </c>
      <c r="J4" s="11"/>
      <c r="K4" s="13"/>
      <c r="L4" s="13">
        <f>E4+G4+I4</f>
        <v>533200</v>
      </c>
    </row>
    <row r="5" spans="1:12" ht="18" customHeight="1">
      <c r="A5" s="9">
        <v>2</v>
      </c>
      <c r="B5" s="10" t="s">
        <v>11</v>
      </c>
      <c r="C5" s="11">
        <v>118</v>
      </c>
      <c r="D5" s="12">
        <f aca="true" t="shared" si="0" ref="D5:D27">C5*0.1</f>
        <v>11.8</v>
      </c>
      <c r="E5" s="13">
        <f aca="true" t="shared" si="1" ref="E5:E28">D5*10000</f>
        <v>118000</v>
      </c>
      <c r="F5" s="12">
        <f aca="true" t="shared" si="2" ref="F5:F27">C5*0.2</f>
        <v>23.6</v>
      </c>
      <c r="G5" s="13">
        <f aca="true" t="shared" si="3" ref="G5:G27">F5*6000</f>
        <v>141600</v>
      </c>
      <c r="H5" s="14">
        <f aca="true" t="shared" si="4" ref="H5:H27">C5*0.3</f>
        <v>35.4</v>
      </c>
      <c r="I5" s="13">
        <f aca="true" t="shared" si="5" ref="I5:I27">H5*3000</f>
        <v>106200</v>
      </c>
      <c r="J5" s="11"/>
      <c r="K5" s="13"/>
      <c r="L5" s="13">
        <f aca="true" t="shared" si="6" ref="L5:L27">E5+G5+I5</f>
        <v>365800</v>
      </c>
    </row>
    <row r="6" spans="1:12" ht="18" customHeight="1">
      <c r="A6" s="9">
        <v>3</v>
      </c>
      <c r="B6" s="10" t="s">
        <v>12</v>
      </c>
      <c r="C6" s="11">
        <v>148</v>
      </c>
      <c r="D6" s="12">
        <f t="shared" si="0"/>
        <v>14.8</v>
      </c>
      <c r="E6" s="13">
        <f t="shared" si="1"/>
        <v>148000</v>
      </c>
      <c r="F6" s="12">
        <f t="shared" si="2"/>
        <v>29.6</v>
      </c>
      <c r="G6" s="13">
        <f t="shared" si="3"/>
        <v>177600</v>
      </c>
      <c r="H6" s="14">
        <f t="shared" si="4"/>
        <v>44.4</v>
      </c>
      <c r="I6" s="13">
        <f t="shared" si="5"/>
        <v>133200</v>
      </c>
      <c r="J6" s="11"/>
      <c r="K6" s="13"/>
      <c r="L6" s="13">
        <f t="shared" si="6"/>
        <v>458800</v>
      </c>
    </row>
    <row r="7" spans="1:12" ht="18" customHeight="1">
      <c r="A7" s="9">
        <v>4</v>
      </c>
      <c r="B7" s="10" t="s">
        <v>13</v>
      </c>
      <c r="C7" s="11">
        <v>130</v>
      </c>
      <c r="D7" s="12">
        <f t="shared" si="0"/>
        <v>13</v>
      </c>
      <c r="E7" s="13">
        <f t="shared" si="1"/>
        <v>130000</v>
      </c>
      <c r="F7" s="12">
        <f t="shared" si="2"/>
        <v>26</v>
      </c>
      <c r="G7" s="13">
        <f t="shared" si="3"/>
        <v>156000</v>
      </c>
      <c r="H7" s="14">
        <f t="shared" si="4"/>
        <v>39</v>
      </c>
      <c r="I7" s="13">
        <f t="shared" si="5"/>
        <v>117000</v>
      </c>
      <c r="J7" s="11"/>
      <c r="K7" s="13"/>
      <c r="L7" s="13">
        <f t="shared" si="6"/>
        <v>403000</v>
      </c>
    </row>
    <row r="8" spans="1:12" ht="18" customHeight="1">
      <c r="A8" s="9">
        <v>5</v>
      </c>
      <c r="B8" s="10" t="s">
        <v>14</v>
      </c>
      <c r="C8" s="11">
        <v>125</v>
      </c>
      <c r="D8" s="12">
        <f t="shared" si="0"/>
        <v>12.5</v>
      </c>
      <c r="E8" s="13">
        <f t="shared" si="1"/>
        <v>125000</v>
      </c>
      <c r="F8" s="12">
        <f t="shared" si="2"/>
        <v>25</v>
      </c>
      <c r="G8" s="13">
        <f t="shared" si="3"/>
        <v>150000</v>
      </c>
      <c r="H8" s="14">
        <f t="shared" si="4"/>
        <v>37.5</v>
      </c>
      <c r="I8" s="13">
        <f t="shared" si="5"/>
        <v>112500</v>
      </c>
      <c r="J8" s="11"/>
      <c r="K8" s="13"/>
      <c r="L8" s="13">
        <f t="shared" si="6"/>
        <v>387500</v>
      </c>
    </row>
    <row r="9" spans="1:12" ht="18" customHeight="1">
      <c r="A9" s="9">
        <v>6</v>
      </c>
      <c r="B9" s="10" t="s">
        <v>15</v>
      </c>
      <c r="C9" s="11">
        <v>324</v>
      </c>
      <c r="D9" s="12">
        <f t="shared" si="0"/>
        <v>32.4</v>
      </c>
      <c r="E9" s="13">
        <f t="shared" si="1"/>
        <v>324000</v>
      </c>
      <c r="F9" s="12">
        <f t="shared" si="2"/>
        <v>64.8</v>
      </c>
      <c r="G9" s="13">
        <f t="shared" si="3"/>
        <v>388800</v>
      </c>
      <c r="H9" s="14">
        <f t="shared" si="4"/>
        <v>97.2</v>
      </c>
      <c r="I9" s="13">
        <f t="shared" si="5"/>
        <v>291600</v>
      </c>
      <c r="J9" s="11"/>
      <c r="K9" s="13"/>
      <c r="L9" s="13">
        <f t="shared" si="6"/>
        <v>1004400</v>
      </c>
    </row>
    <row r="10" spans="1:12" ht="18" customHeight="1">
      <c r="A10" s="9">
        <v>7</v>
      </c>
      <c r="B10" s="10" t="s">
        <v>16</v>
      </c>
      <c r="C10" s="11">
        <v>238</v>
      </c>
      <c r="D10" s="12">
        <f t="shared" si="0"/>
        <v>23.8</v>
      </c>
      <c r="E10" s="13">
        <f t="shared" si="1"/>
        <v>238000</v>
      </c>
      <c r="F10" s="12">
        <f t="shared" si="2"/>
        <v>47.6</v>
      </c>
      <c r="G10" s="13">
        <f t="shared" si="3"/>
        <v>285600</v>
      </c>
      <c r="H10" s="14">
        <f t="shared" si="4"/>
        <v>71.39999999999999</v>
      </c>
      <c r="I10" s="13">
        <f t="shared" si="5"/>
        <v>214199.99999999997</v>
      </c>
      <c r="J10" s="11"/>
      <c r="K10" s="13"/>
      <c r="L10" s="13">
        <f t="shared" si="6"/>
        <v>737800</v>
      </c>
    </row>
    <row r="11" spans="1:12" ht="18" customHeight="1">
      <c r="A11" s="9">
        <v>8</v>
      </c>
      <c r="B11" s="10" t="s">
        <v>17</v>
      </c>
      <c r="C11" s="11">
        <v>161</v>
      </c>
      <c r="D11" s="12">
        <f t="shared" si="0"/>
        <v>16.1</v>
      </c>
      <c r="E11" s="13">
        <f t="shared" si="1"/>
        <v>161000</v>
      </c>
      <c r="F11" s="12">
        <f t="shared" si="2"/>
        <v>32.2</v>
      </c>
      <c r="G11" s="13">
        <f t="shared" si="3"/>
        <v>193200.00000000003</v>
      </c>
      <c r="H11" s="14">
        <f t="shared" si="4"/>
        <v>48.3</v>
      </c>
      <c r="I11" s="13">
        <f t="shared" si="5"/>
        <v>144900</v>
      </c>
      <c r="J11" s="11"/>
      <c r="K11" s="13"/>
      <c r="L11" s="13">
        <f t="shared" si="6"/>
        <v>499100</v>
      </c>
    </row>
    <row r="12" spans="1:12" ht="18" customHeight="1">
      <c r="A12" s="9">
        <v>9</v>
      </c>
      <c r="B12" s="10" t="s">
        <v>18</v>
      </c>
      <c r="C12" s="11">
        <v>210</v>
      </c>
      <c r="D12" s="12">
        <f t="shared" si="0"/>
        <v>21</v>
      </c>
      <c r="E12" s="13">
        <f t="shared" si="1"/>
        <v>210000</v>
      </c>
      <c r="F12" s="12">
        <f t="shared" si="2"/>
        <v>42</v>
      </c>
      <c r="G12" s="13">
        <f t="shared" si="3"/>
        <v>252000</v>
      </c>
      <c r="H12" s="14">
        <f t="shared" si="4"/>
        <v>63</v>
      </c>
      <c r="I12" s="13">
        <f t="shared" si="5"/>
        <v>189000</v>
      </c>
      <c r="J12" s="11"/>
      <c r="K12" s="13"/>
      <c r="L12" s="13">
        <f t="shared" si="6"/>
        <v>651000</v>
      </c>
    </row>
    <row r="13" spans="1:12" ht="18" customHeight="1">
      <c r="A13" s="9">
        <v>10</v>
      </c>
      <c r="B13" s="10" t="s">
        <v>19</v>
      </c>
      <c r="C13" s="11">
        <v>131</v>
      </c>
      <c r="D13" s="12">
        <f t="shared" si="0"/>
        <v>13.100000000000001</v>
      </c>
      <c r="E13" s="13">
        <f t="shared" si="1"/>
        <v>131000.00000000001</v>
      </c>
      <c r="F13" s="12">
        <f t="shared" si="2"/>
        <v>26.200000000000003</v>
      </c>
      <c r="G13" s="13">
        <f t="shared" si="3"/>
        <v>157200.00000000003</v>
      </c>
      <c r="H13" s="14">
        <f t="shared" si="4"/>
        <v>39.3</v>
      </c>
      <c r="I13" s="13">
        <f t="shared" si="5"/>
        <v>117899.99999999999</v>
      </c>
      <c r="J13" s="11"/>
      <c r="K13" s="13"/>
      <c r="L13" s="13">
        <f t="shared" si="6"/>
        <v>406100.00000000006</v>
      </c>
    </row>
    <row r="14" spans="1:12" ht="18" customHeight="1">
      <c r="A14" s="9">
        <v>11</v>
      </c>
      <c r="B14" s="10" t="s">
        <v>20</v>
      </c>
      <c r="C14" s="11">
        <v>20</v>
      </c>
      <c r="D14" s="12">
        <f t="shared" si="0"/>
        <v>2</v>
      </c>
      <c r="E14" s="13">
        <f t="shared" si="1"/>
        <v>20000</v>
      </c>
      <c r="F14" s="12">
        <f t="shared" si="2"/>
        <v>4</v>
      </c>
      <c r="G14" s="13">
        <f t="shared" si="3"/>
        <v>24000</v>
      </c>
      <c r="H14" s="14">
        <f t="shared" si="4"/>
        <v>6</v>
      </c>
      <c r="I14" s="13">
        <f t="shared" si="5"/>
        <v>18000</v>
      </c>
      <c r="J14" s="11"/>
      <c r="K14" s="13"/>
      <c r="L14" s="13">
        <f t="shared" si="6"/>
        <v>62000</v>
      </c>
    </row>
    <row r="15" spans="1:12" ht="18" customHeight="1">
      <c r="A15" s="9">
        <v>12</v>
      </c>
      <c r="B15" s="10" t="s">
        <v>21</v>
      </c>
      <c r="C15" s="11">
        <v>153</v>
      </c>
      <c r="D15" s="12">
        <f t="shared" si="0"/>
        <v>15.3</v>
      </c>
      <c r="E15" s="13">
        <f t="shared" si="1"/>
        <v>153000</v>
      </c>
      <c r="F15" s="12">
        <f t="shared" si="2"/>
        <v>30.6</v>
      </c>
      <c r="G15" s="13">
        <f t="shared" si="3"/>
        <v>183600</v>
      </c>
      <c r="H15" s="14">
        <f t="shared" si="4"/>
        <v>45.9</v>
      </c>
      <c r="I15" s="13">
        <f t="shared" si="5"/>
        <v>137700</v>
      </c>
      <c r="J15" s="11"/>
      <c r="K15" s="13"/>
      <c r="L15" s="13">
        <f t="shared" si="6"/>
        <v>474300</v>
      </c>
    </row>
    <row r="16" spans="1:12" ht="18" customHeight="1">
      <c r="A16" s="9">
        <v>13</v>
      </c>
      <c r="B16" s="10" t="s">
        <v>22</v>
      </c>
      <c r="C16" s="11">
        <v>154</v>
      </c>
      <c r="D16" s="12">
        <f t="shared" si="0"/>
        <v>15.4</v>
      </c>
      <c r="E16" s="13">
        <f t="shared" si="1"/>
        <v>154000</v>
      </c>
      <c r="F16" s="12">
        <f t="shared" si="2"/>
        <v>30.8</v>
      </c>
      <c r="G16" s="13">
        <f t="shared" si="3"/>
        <v>184800</v>
      </c>
      <c r="H16" s="14">
        <f t="shared" si="4"/>
        <v>46.199999999999996</v>
      </c>
      <c r="I16" s="13">
        <f t="shared" si="5"/>
        <v>138600</v>
      </c>
      <c r="J16" s="11"/>
      <c r="K16" s="13"/>
      <c r="L16" s="13">
        <f t="shared" si="6"/>
        <v>477400</v>
      </c>
    </row>
    <row r="17" spans="1:12" ht="18" customHeight="1">
      <c r="A17" s="9">
        <v>14</v>
      </c>
      <c r="B17" s="15" t="s">
        <v>23</v>
      </c>
      <c r="C17" s="16">
        <v>140</v>
      </c>
      <c r="D17" s="17">
        <f t="shared" si="0"/>
        <v>14</v>
      </c>
      <c r="E17" s="18">
        <f t="shared" si="1"/>
        <v>140000</v>
      </c>
      <c r="F17" s="17">
        <f t="shared" si="2"/>
        <v>28</v>
      </c>
      <c r="G17" s="18">
        <f t="shared" si="3"/>
        <v>168000</v>
      </c>
      <c r="H17" s="19">
        <f t="shared" si="4"/>
        <v>42</v>
      </c>
      <c r="I17" s="18">
        <f t="shared" si="5"/>
        <v>126000</v>
      </c>
      <c r="J17" s="16"/>
      <c r="K17" s="18"/>
      <c r="L17" s="18">
        <f t="shared" si="6"/>
        <v>434000</v>
      </c>
    </row>
    <row r="18" spans="1:12" ht="18" customHeight="1">
      <c r="A18" s="9">
        <v>15</v>
      </c>
      <c r="B18" s="10" t="s">
        <v>24</v>
      </c>
      <c r="C18" s="11">
        <v>213</v>
      </c>
      <c r="D18" s="12">
        <f t="shared" si="0"/>
        <v>21.3</v>
      </c>
      <c r="E18" s="13">
        <f t="shared" si="1"/>
        <v>213000</v>
      </c>
      <c r="F18" s="12">
        <f t="shared" si="2"/>
        <v>42.6</v>
      </c>
      <c r="G18" s="13">
        <f t="shared" si="3"/>
        <v>255600</v>
      </c>
      <c r="H18" s="14">
        <f t="shared" si="4"/>
        <v>63.9</v>
      </c>
      <c r="I18" s="13">
        <f t="shared" si="5"/>
        <v>191700</v>
      </c>
      <c r="J18" s="11"/>
      <c r="K18" s="13"/>
      <c r="L18" s="13">
        <f t="shared" si="6"/>
        <v>660300</v>
      </c>
    </row>
    <row r="19" spans="1:12" ht="18" customHeight="1">
      <c r="A19" s="9">
        <v>16</v>
      </c>
      <c r="B19" s="10" t="s">
        <v>25</v>
      </c>
      <c r="C19" s="11">
        <v>78</v>
      </c>
      <c r="D19" s="12">
        <f t="shared" si="0"/>
        <v>7.800000000000001</v>
      </c>
      <c r="E19" s="13">
        <f t="shared" si="1"/>
        <v>78000</v>
      </c>
      <c r="F19" s="12">
        <f t="shared" si="2"/>
        <v>15.600000000000001</v>
      </c>
      <c r="G19" s="13">
        <f t="shared" si="3"/>
        <v>93600.00000000001</v>
      </c>
      <c r="H19" s="14">
        <f t="shared" si="4"/>
        <v>23.4</v>
      </c>
      <c r="I19" s="13">
        <f t="shared" si="5"/>
        <v>70200</v>
      </c>
      <c r="J19" s="11"/>
      <c r="K19" s="13"/>
      <c r="L19" s="13">
        <f t="shared" si="6"/>
        <v>241800</v>
      </c>
    </row>
    <row r="20" spans="1:12" ht="18" customHeight="1">
      <c r="A20" s="9">
        <v>17</v>
      </c>
      <c r="B20" s="10" t="s">
        <v>26</v>
      </c>
      <c r="C20" s="11">
        <v>118</v>
      </c>
      <c r="D20" s="12">
        <f t="shared" si="0"/>
        <v>11.8</v>
      </c>
      <c r="E20" s="13">
        <f t="shared" si="1"/>
        <v>118000</v>
      </c>
      <c r="F20" s="12">
        <f t="shared" si="2"/>
        <v>23.6</v>
      </c>
      <c r="G20" s="13">
        <f t="shared" si="3"/>
        <v>141600</v>
      </c>
      <c r="H20" s="14">
        <f t="shared" si="4"/>
        <v>35.4</v>
      </c>
      <c r="I20" s="13">
        <f t="shared" si="5"/>
        <v>106200</v>
      </c>
      <c r="J20" s="11"/>
      <c r="K20" s="13"/>
      <c r="L20" s="13">
        <f t="shared" si="6"/>
        <v>365800</v>
      </c>
    </row>
    <row r="21" spans="1:12" ht="18" customHeight="1">
      <c r="A21" s="9">
        <v>18</v>
      </c>
      <c r="B21" s="10" t="s">
        <v>27</v>
      </c>
      <c r="C21" s="11">
        <v>176</v>
      </c>
      <c r="D21" s="12">
        <f t="shared" si="0"/>
        <v>17.6</v>
      </c>
      <c r="E21" s="13">
        <f t="shared" si="1"/>
        <v>176000</v>
      </c>
      <c r="F21" s="12">
        <f t="shared" si="2"/>
        <v>35.2</v>
      </c>
      <c r="G21" s="13">
        <f t="shared" si="3"/>
        <v>211200.00000000003</v>
      </c>
      <c r="H21" s="14">
        <f t="shared" si="4"/>
        <v>52.8</v>
      </c>
      <c r="I21" s="13">
        <f t="shared" si="5"/>
        <v>158400</v>
      </c>
      <c r="J21" s="11">
        <v>112</v>
      </c>
      <c r="K21" s="13">
        <f>J21*3100</f>
        <v>347200</v>
      </c>
      <c r="L21" s="13">
        <f>E21+G21+I21+K21</f>
        <v>892800</v>
      </c>
    </row>
    <row r="22" spans="1:12" ht="18" customHeight="1">
      <c r="A22" s="9">
        <v>19</v>
      </c>
      <c r="B22" s="10" t="s">
        <v>28</v>
      </c>
      <c r="C22" s="11">
        <v>70</v>
      </c>
      <c r="D22" s="12">
        <f t="shared" si="0"/>
        <v>7</v>
      </c>
      <c r="E22" s="13">
        <f t="shared" si="1"/>
        <v>70000</v>
      </c>
      <c r="F22" s="12">
        <f t="shared" si="2"/>
        <v>14</v>
      </c>
      <c r="G22" s="13">
        <f t="shared" si="3"/>
        <v>84000</v>
      </c>
      <c r="H22" s="14">
        <f t="shared" si="4"/>
        <v>21</v>
      </c>
      <c r="I22" s="13">
        <f t="shared" si="5"/>
        <v>63000</v>
      </c>
      <c r="J22" s="11"/>
      <c r="K22" s="13"/>
      <c r="L22" s="13">
        <f t="shared" si="6"/>
        <v>217000</v>
      </c>
    </row>
    <row r="23" spans="1:12" ht="18" customHeight="1">
      <c r="A23" s="9">
        <v>20</v>
      </c>
      <c r="B23" s="10" t="s">
        <v>29</v>
      </c>
      <c r="C23" s="11">
        <v>303</v>
      </c>
      <c r="D23" s="12">
        <f t="shared" si="0"/>
        <v>30.3</v>
      </c>
      <c r="E23" s="13">
        <f t="shared" si="1"/>
        <v>303000</v>
      </c>
      <c r="F23" s="12">
        <f t="shared" si="2"/>
        <v>60.6</v>
      </c>
      <c r="G23" s="13">
        <f t="shared" si="3"/>
        <v>363600</v>
      </c>
      <c r="H23" s="14">
        <f t="shared" si="4"/>
        <v>90.89999999999999</v>
      </c>
      <c r="I23" s="13">
        <f t="shared" si="5"/>
        <v>272700</v>
      </c>
      <c r="J23" s="11"/>
      <c r="K23" s="13"/>
      <c r="L23" s="13">
        <f t="shared" si="6"/>
        <v>939300</v>
      </c>
    </row>
    <row r="24" spans="1:12" ht="18" customHeight="1">
      <c r="A24" s="9">
        <v>21</v>
      </c>
      <c r="B24" s="10" t="s">
        <v>30</v>
      </c>
      <c r="C24" s="11">
        <v>211</v>
      </c>
      <c r="D24" s="12">
        <f t="shared" si="0"/>
        <v>21.1</v>
      </c>
      <c r="E24" s="13">
        <f t="shared" si="1"/>
        <v>211000</v>
      </c>
      <c r="F24" s="12">
        <f t="shared" si="2"/>
        <v>42.2</v>
      </c>
      <c r="G24" s="13">
        <f t="shared" si="3"/>
        <v>253200.00000000003</v>
      </c>
      <c r="H24" s="14">
        <f t="shared" si="4"/>
        <v>63.3</v>
      </c>
      <c r="I24" s="13">
        <f t="shared" si="5"/>
        <v>189900</v>
      </c>
      <c r="J24" s="11"/>
      <c r="K24" s="13"/>
      <c r="L24" s="13">
        <f t="shared" si="6"/>
        <v>654100</v>
      </c>
    </row>
    <row r="25" spans="1:12" ht="18" customHeight="1">
      <c r="A25" s="9">
        <v>22</v>
      </c>
      <c r="B25" s="10" t="s">
        <v>31</v>
      </c>
      <c r="C25" s="11">
        <v>44</v>
      </c>
      <c r="D25" s="12">
        <f t="shared" si="0"/>
        <v>4.4</v>
      </c>
      <c r="E25" s="13">
        <f t="shared" si="1"/>
        <v>44000</v>
      </c>
      <c r="F25" s="12">
        <f t="shared" si="2"/>
        <v>8.8</v>
      </c>
      <c r="G25" s="13">
        <f t="shared" si="3"/>
        <v>52800.00000000001</v>
      </c>
      <c r="H25" s="14">
        <f t="shared" si="4"/>
        <v>13.2</v>
      </c>
      <c r="I25" s="13">
        <f t="shared" si="5"/>
        <v>39600</v>
      </c>
      <c r="J25" s="11"/>
      <c r="K25" s="13"/>
      <c r="L25" s="13">
        <f t="shared" si="6"/>
        <v>136400</v>
      </c>
    </row>
    <row r="26" spans="1:12" ht="18" customHeight="1">
      <c r="A26" s="9">
        <v>23</v>
      </c>
      <c r="B26" s="10" t="s">
        <v>32</v>
      </c>
      <c r="C26" s="11">
        <v>27</v>
      </c>
      <c r="D26" s="12">
        <f t="shared" si="0"/>
        <v>2.7</v>
      </c>
      <c r="E26" s="13">
        <f t="shared" si="1"/>
        <v>27000</v>
      </c>
      <c r="F26" s="12">
        <f t="shared" si="2"/>
        <v>5.4</v>
      </c>
      <c r="G26" s="13">
        <f t="shared" si="3"/>
        <v>32400.000000000004</v>
      </c>
      <c r="H26" s="14">
        <f t="shared" si="4"/>
        <v>8.1</v>
      </c>
      <c r="I26" s="13">
        <f t="shared" si="5"/>
        <v>24300</v>
      </c>
      <c r="J26" s="11"/>
      <c r="K26" s="13"/>
      <c r="L26" s="13">
        <f t="shared" si="6"/>
        <v>83700</v>
      </c>
    </row>
    <row r="27" spans="1:12" ht="18" customHeight="1">
      <c r="A27" s="20"/>
      <c r="B27" s="10" t="s">
        <v>33</v>
      </c>
      <c r="C27" s="11">
        <f>SUM(C4:C26)</f>
        <v>3464</v>
      </c>
      <c r="D27" s="12">
        <f t="shared" si="0"/>
        <v>346.40000000000003</v>
      </c>
      <c r="E27" s="13">
        <f t="shared" si="1"/>
        <v>3464000.0000000005</v>
      </c>
      <c r="F27" s="12">
        <f t="shared" si="2"/>
        <v>692.8000000000001</v>
      </c>
      <c r="G27" s="13">
        <f>SUM(G4:G26)</f>
        <v>4156800</v>
      </c>
      <c r="H27" s="14">
        <f t="shared" si="4"/>
        <v>1039.2</v>
      </c>
      <c r="I27" s="13">
        <f t="shared" si="5"/>
        <v>3117600</v>
      </c>
      <c r="J27" s="11">
        <f>SUM(J4:J26)</f>
        <v>112</v>
      </c>
      <c r="K27" s="13">
        <f>SUM(K4:K26)</f>
        <v>347200</v>
      </c>
      <c r="L27" s="13">
        <f>SUM(L4:L26)</f>
        <v>11085600</v>
      </c>
    </row>
  </sheetData>
  <sheetProtection/>
  <mergeCells count="9">
    <mergeCell ref="A1:L1"/>
    <mergeCell ref="D2:E2"/>
    <mergeCell ref="F2:G2"/>
    <mergeCell ref="H2:I2"/>
    <mergeCell ref="J2:K2"/>
    <mergeCell ref="A2:A3"/>
    <mergeCell ref="B2:B3"/>
    <mergeCell ref="C2:C3"/>
    <mergeCell ref="L2:L3"/>
  </mergeCells>
  <printOptions/>
  <pageMargins left="0.75" right="0.75" top="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</cp:lastModifiedBy>
  <cp:lastPrinted>2019-10-09T08:34:34Z</cp:lastPrinted>
  <dcterms:created xsi:type="dcterms:W3CDTF">1996-12-17T01:32:42Z</dcterms:created>
  <dcterms:modified xsi:type="dcterms:W3CDTF">2020-10-15T07:44:13Z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